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T\Documents\SYNDICAT\"/>
    </mc:Choice>
  </mc:AlternateContent>
  <xr:revisionPtr revIDLastSave="0" documentId="8_{92E1A48B-CA07-4B07-925B-B189990BFDFC}" xr6:coauthVersionLast="43" xr6:coauthVersionMax="43" xr10:uidLastSave="{00000000-0000-0000-0000-000000000000}"/>
  <workbookProtection workbookAlgorithmName="SHA-512" workbookHashValue="Evr7s6LKJSAhvgs1bA0IpjAxNcPZArvgJBhl7VfQpOjjR7II1h/1+DA/CjER+lzvLeBLzdRAUXg7COXRUHkVng==" workbookSaltValue="v2pJKV+h2PqiPbsHJaotTg==" workbookSpinCount="100000" lockStructure="1"/>
  <bookViews>
    <workbookView xWindow="-110" yWindow="-110" windowWidth="19420" windowHeight="12420" firstSheet="1" activeTab="1" xr2:uid="{00000000-000D-0000-FFFF-FFFF00000000}"/>
  </bookViews>
  <sheets>
    <sheet name="Feuil2" sheetId="3" state="hidden" r:id="rId1"/>
    <sheet name="Feuil1" sheetId="1" r:id="rId2"/>
  </sheets>
  <externalReferences>
    <externalReference r:id="rId3"/>
  </externalReferences>
  <definedNames>
    <definedName name="P">[1]Feuil1!$A$1:$A$5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11" i="1" l="1"/>
  <c r="C12" i="1" s="1"/>
  <c r="C13" i="1" l="1"/>
  <c r="C19" i="1" s="1"/>
  <c r="D18" i="1"/>
  <c r="C20" i="1" l="1"/>
  <c r="C21" i="1"/>
  <c r="C18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berne</author>
  </authors>
  <commentList>
    <comment ref="A10" authorId="0" shapeId="0" xr:uid="{8F6FC09C-5E5C-4315-8C26-5B2110A0DA7C}">
      <text>
        <r>
          <rPr>
            <sz val="9"/>
            <color indexed="81"/>
            <rFont val="Tahoma"/>
            <charset val="1"/>
          </rPr>
          <t xml:space="preserve">Saisir avec une virgule et non un point.
</t>
        </r>
      </text>
    </comment>
  </commentList>
</comments>
</file>

<file path=xl/sharedStrings.xml><?xml version="1.0" encoding="utf-8"?>
<sst xmlns="http://schemas.openxmlformats.org/spreadsheetml/2006/main" count="57" uniqueCount="42">
  <si>
    <t>Votre situation</t>
  </si>
  <si>
    <t>Revenu net imposable</t>
  </si>
  <si>
    <t>Nombre de part figurant sur l'avis d'imposition</t>
  </si>
  <si>
    <t>Nombre de part retenu</t>
  </si>
  <si>
    <t>Quotient Familial</t>
  </si>
  <si>
    <t>Proposition CGT</t>
  </si>
  <si>
    <t>Situation maritale + 0,5  pour célibataire, divorcé, séparé et veuf</t>
  </si>
  <si>
    <t>0.5</t>
  </si>
  <si>
    <t>Dotation Agent</t>
  </si>
  <si>
    <t>Dotation Enfant</t>
  </si>
  <si>
    <t>Prise en charge location vacances</t>
  </si>
  <si>
    <t>Prise en charge petites activités</t>
  </si>
  <si>
    <t>Prise en Charge voyage Ayant Droit</t>
  </si>
  <si>
    <t>Dotation Enfant + de 18 ans</t>
  </si>
  <si>
    <t>Quotient Famillial</t>
  </si>
  <si>
    <t>Prise en Charge voyage agent</t>
  </si>
  <si>
    <t>Prise en charge voyage Ayant Droit</t>
  </si>
  <si>
    <t>Entre 0 et 12500</t>
  </si>
  <si>
    <t>Entre 20001 et 27500</t>
  </si>
  <si>
    <t>Entre 12501 et 20000</t>
  </si>
  <si>
    <t>Entre 27501 et 35000</t>
  </si>
  <si>
    <t>Plus de 35000</t>
  </si>
  <si>
    <t>Célibataire</t>
  </si>
  <si>
    <t>Concubinage</t>
  </si>
  <si>
    <t>Situation Maritale</t>
  </si>
  <si>
    <t>Marié(e)</t>
  </si>
  <si>
    <t>Divorcé(e)</t>
  </si>
  <si>
    <t>Séparé(e)</t>
  </si>
  <si>
    <t>Pacsé(e)</t>
  </si>
  <si>
    <t>Veuf(ve)</t>
  </si>
  <si>
    <t>Vos dotations et prestations SANS Quotient Familial</t>
  </si>
  <si>
    <t>Vos dotations et prestations AVEC Quotient Familial</t>
  </si>
  <si>
    <t>Dotation Noël Agent</t>
  </si>
  <si>
    <t>Dotation Evènement Familial</t>
  </si>
  <si>
    <t>100€ sauf décès 500€</t>
  </si>
  <si>
    <t>Prestation Fond d'urgence</t>
  </si>
  <si>
    <t>Selon règles en vigueur</t>
  </si>
  <si>
    <t>Aide aux enfants en situation de handicap</t>
  </si>
  <si>
    <t xml:space="preserve">Prise en charge voyage Agent              </t>
  </si>
  <si>
    <t>Nouveau</t>
  </si>
  <si>
    <t>Existant</t>
  </si>
  <si>
    <t>Evolution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</si>
</sst>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F3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3" borderId="0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9" fontId="6" fillId="3" borderId="1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/>
    <xf numFmtId="0" fontId="8" fillId="3" borderId="0" xfId="0" applyFont="1" applyFill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left"/>
      <protection hidden="1"/>
    </xf>
    <xf numFmtId="165" fontId="6" fillId="6" borderId="1" xfId="0" applyNumberFormat="1" applyFont="1" applyFill="1" applyBorder="1" applyAlignment="1" applyProtection="1">
      <alignment horizontal="center" vertical="center"/>
      <protection hidden="1"/>
    </xf>
    <xf numFmtId="9" fontId="6" fillId="3" borderId="5" xfId="0" applyNumberFormat="1" applyFont="1" applyFill="1" applyBorder="1" applyAlignment="1" applyProtection="1">
      <alignment horizontal="center" vertical="center"/>
      <protection hidden="1"/>
    </xf>
    <xf numFmtId="0" fontId="6" fillId="9" borderId="4" xfId="0" applyFont="1" applyFill="1" applyBorder="1" applyAlignment="1" applyProtection="1">
      <alignment horizontal="left"/>
      <protection hidden="1"/>
    </xf>
    <xf numFmtId="165" fontId="6" fillId="9" borderId="1" xfId="0" applyNumberFormat="1" applyFont="1" applyFill="1" applyBorder="1" applyAlignment="1" applyProtection="1">
      <alignment horizontal="center" vertical="center"/>
      <protection hidden="1"/>
    </xf>
    <xf numFmtId="9" fontId="6" fillId="9" borderId="1" xfId="0" applyNumberFormat="1" applyFont="1" applyFill="1" applyBorder="1" applyAlignment="1" applyProtection="1">
      <alignment horizontal="center" vertical="center"/>
      <protection hidden="1"/>
    </xf>
    <xf numFmtId="9" fontId="6" fillId="9" borderId="5" xfId="0" applyNumberFormat="1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left"/>
      <protection hidden="1"/>
    </xf>
    <xf numFmtId="165" fontId="6" fillId="6" borderId="7" xfId="0" applyNumberFormat="1" applyFont="1" applyFill="1" applyBorder="1" applyAlignment="1" applyProtection="1">
      <alignment horizontal="center" vertical="center"/>
      <protection hidden="1"/>
    </xf>
    <xf numFmtId="9" fontId="6" fillId="3" borderId="7" xfId="0" applyNumberFormat="1" applyFont="1" applyFill="1" applyBorder="1" applyAlignment="1" applyProtection="1">
      <alignment horizontal="center" vertical="center"/>
      <protection hidden="1"/>
    </xf>
    <xf numFmtId="9" fontId="6" fillId="3" borderId="8" xfId="0" applyNumberFormat="1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/>
      <protection hidden="1"/>
    </xf>
    <xf numFmtId="165" fontId="5" fillId="7" borderId="15" xfId="1" applyNumberFormat="1" applyFont="1" applyFill="1" applyBorder="1" applyAlignment="1" applyProtection="1">
      <alignment horizontal="center"/>
      <protection locked="0" hidden="1"/>
    </xf>
    <xf numFmtId="4" fontId="5" fillId="7" borderId="15" xfId="0" applyNumberFormat="1" applyFont="1" applyFill="1" applyBorder="1" applyAlignment="1" applyProtection="1">
      <alignment horizontal="center"/>
      <protection locked="0" hidden="1"/>
    </xf>
    <xf numFmtId="4" fontId="6" fillId="4" borderId="15" xfId="0" applyNumberFormat="1" applyFont="1" applyFill="1" applyBorder="1" applyAlignment="1" applyProtection="1">
      <alignment horizontal="center"/>
      <protection hidden="1"/>
    </xf>
    <xf numFmtId="165" fontId="6" fillId="4" borderId="18" xfId="0" applyNumberFormat="1" applyFont="1" applyFill="1" applyBorder="1" applyAlignment="1" applyProtection="1">
      <alignment horizontal="center"/>
      <protection hidden="1"/>
    </xf>
    <xf numFmtId="0" fontId="6" fillId="8" borderId="12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6" fillId="8" borderId="19" xfId="0" applyFont="1" applyFill="1" applyBorder="1" applyAlignment="1" applyProtection="1">
      <alignment horizontal="left"/>
      <protection hidden="1"/>
    </xf>
    <xf numFmtId="165" fontId="6" fillId="5" borderId="1" xfId="0" applyNumberFormat="1" applyFont="1" applyFill="1" applyBorder="1" applyAlignment="1" applyProtection="1">
      <alignment horizontal="center"/>
      <protection hidden="1"/>
    </xf>
    <xf numFmtId="165" fontId="6" fillId="4" borderId="15" xfId="0" applyNumberFormat="1" applyFont="1" applyFill="1" applyBorder="1" applyAlignment="1" applyProtection="1">
      <alignment horizontal="center"/>
      <protection hidden="1"/>
    </xf>
    <xf numFmtId="9" fontId="6" fillId="5" borderId="1" xfId="0" applyNumberFormat="1" applyFont="1" applyFill="1" applyBorder="1" applyAlignment="1" applyProtection="1">
      <alignment horizontal="center"/>
      <protection hidden="1"/>
    </xf>
    <xf numFmtId="9" fontId="6" fillId="4" borderId="15" xfId="0" applyNumberFormat="1" applyFont="1" applyFill="1" applyBorder="1" applyAlignment="1" applyProtection="1">
      <alignment horizontal="center"/>
      <protection hidden="1"/>
    </xf>
    <xf numFmtId="0" fontId="6" fillId="8" borderId="20" xfId="0" applyFont="1" applyFill="1" applyBorder="1" applyAlignment="1" applyProtection="1">
      <alignment horizontal="left"/>
      <protection hidden="1"/>
    </xf>
    <xf numFmtId="9" fontId="6" fillId="5" borderId="21" xfId="0" applyNumberFormat="1" applyFont="1" applyFill="1" applyBorder="1" applyAlignment="1" applyProtection="1">
      <alignment horizontal="center"/>
      <protection hidden="1"/>
    </xf>
    <xf numFmtId="9" fontId="6" fillId="4" borderId="22" xfId="0" applyNumberFormat="1" applyFont="1" applyFill="1" applyBorder="1" applyAlignment="1" applyProtection="1">
      <alignment horizontal="center"/>
      <protection hidden="1"/>
    </xf>
    <xf numFmtId="9" fontId="6" fillId="5" borderId="17" xfId="0" applyNumberFormat="1" applyFont="1" applyFill="1" applyBorder="1" applyAlignment="1" applyProtection="1">
      <alignment horizontal="center"/>
      <protection hidden="1"/>
    </xf>
    <xf numFmtId="9" fontId="6" fillId="4" borderId="18" xfId="0" applyNumberFormat="1" applyFont="1" applyFill="1" applyBorder="1" applyAlignment="1" applyProtection="1">
      <alignment horizontal="center"/>
      <protection hidden="1"/>
    </xf>
    <xf numFmtId="0" fontId="6" fillId="8" borderId="24" xfId="0" applyFont="1" applyFill="1" applyBorder="1" applyAlignment="1" applyProtection="1">
      <alignment horizontal="left"/>
      <protection hidden="1"/>
    </xf>
    <xf numFmtId="0" fontId="6" fillId="8" borderId="23" xfId="0" applyFont="1" applyFill="1" applyBorder="1" applyAlignment="1" applyProtection="1">
      <alignment horizontal="left"/>
      <protection hidden="1"/>
    </xf>
    <xf numFmtId="0" fontId="10" fillId="8" borderId="20" xfId="0" applyFont="1" applyFill="1" applyBorder="1" applyAlignment="1" applyProtection="1">
      <alignment horizontal="left"/>
      <protection hidden="1"/>
    </xf>
    <xf numFmtId="165" fontId="8" fillId="3" borderId="25" xfId="0" applyNumberFormat="1" applyFont="1" applyFill="1" applyBorder="1" applyProtection="1">
      <protection hidden="1"/>
    </xf>
    <xf numFmtId="0" fontId="3" fillId="3" borderId="25" xfId="0" applyFont="1" applyFill="1" applyBorder="1" applyProtection="1">
      <protection hidden="1"/>
    </xf>
    <xf numFmtId="0" fontId="3" fillId="3" borderId="26" xfId="0" applyFont="1" applyFill="1" applyBorder="1" applyProtection="1">
      <protection hidden="1"/>
    </xf>
    <xf numFmtId="0" fontId="6" fillId="8" borderId="14" xfId="0" applyFont="1" applyFill="1" applyBorder="1" applyAlignment="1" applyProtection="1">
      <alignment horizontal="left"/>
      <protection hidden="1"/>
    </xf>
    <xf numFmtId="0" fontId="6" fillId="8" borderId="1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7" borderId="14" xfId="0" applyFont="1" applyFill="1" applyBorder="1" applyAlignment="1" applyProtection="1">
      <alignment horizontal="left"/>
      <protection hidden="1"/>
    </xf>
    <xf numFmtId="0" fontId="4" fillId="7" borderId="1" xfId="0" applyFont="1" applyFill="1" applyBorder="1" applyAlignment="1" applyProtection="1">
      <alignment horizontal="left"/>
      <protection hidden="1"/>
    </xf>
    <xf numFmtId="0" fontId="7" fillId="7" borderId="14" xfId="0" applyFont="1" applyFill="1" applyBorder="1" applyAlignment="1" applyProtection="1">
      <alignment horizontal="left"/>
      <protection hidden="1"/>
    </xf>
    <xf numFmtId="0" fontId="7" fillId="7" borderId="1" xfId="0" applyFont="1" applyFill="1" applyBorder="1" applyAlignment="1" applyProtection="1">
      <alignment horizontal="left"/>
      <protection hidden="1"/>
    </xf>
    <xf numFmtId="0" fontId="7" fillId="8" borderId="14" xfId="0" applyFont="1" applyFill="1" applyBorder="1" applyAlignment="1" applyProtection="1">
      <alignment horizontal="left"/>
      <protection hidden="1"/>
    </xf>
    <xf numFmtId="0" fontId="7" fillId="8" borderId="1" xfId="0" applyFont="1" applyFill="1" applyBorder="1" applyAlignment="1" applyProtection="1">
      <alignment horizontal="left"/>
      <protection hidden="1"/>
    </xf>
    <xf numFmtId="0" fontId="7" fillId="8" borderId="13" xfId="0" applyFont="1" applyFill="1" applyBorder="1" applyAlignment="1" applyProtection="1">
      <alignment horizontal="left"/>
      <protection hidden="1"/>
    </xf>
    <xf numFmtId="0" fontId="7" fillId="8" borderId="17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9" fontId="6" fillId="3" borderId="1" xfId="0" applyNumberFormat="1" applyFont="1" applyFill="1" applyBorder="1" applyAlignment="1" applyProtection="1">
      <alignment horizontal="center" vertical="center"/>
      <protection hidden="1"/>
    </xf>
    <xf numFmtId="9" fontId="6" fillId="9" borderId="1" xfId="0" applyNumberFormat="1" applyFont="1" applyFill="1" applyBorder="1" applyAlignment="1" applyProtection="1">
      <alignment horizontal="center" vertical="center"/>
      <protection hidden="1"/>
    </xf>
    <xf numFmtId="9" fontId="6" fillId="3" borderId="7" xfId="0" applyNumberFormat="1" applyFont="1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7CF3F0"/>
      <color rgb="FFA9F7EE"/>
      <color rgb="FFAB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372613</xdr:colOff>
      <xdr:row>1</xdr:row>
      <xdr:rowOff>0</xdr:rowOff>
    </xdr:from>
    <xdr:to>
      <xdr:col>2</xdr:col>
      <xdr:colOff>434122</xdr:colOff>
      <xdr:row>6</xdr:row>
      <xdr:rowOff>152400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777382" y="182269"/>
          <a:ext cx="1266833" cy="1063742"/>
          <a:chOff x="104904150" y="106475775"/>
          <a:chExt cx="1002622" cy="936000"/>
        </a:xfrm>
      </xdr:grpSpPr>
      <xdr:pic>
        <xdr:nvPicPr>
          <xdr:cNvPr id="1026" name="Picture 2" descr="sans-titre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04904150" y="106475775"/>
            <a:ext cx="871703" cy="936000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  <xdr:sp macro="" textlink="">
        <xdr:nvSpPr>
          <xdr:cNvPr id="2" name="Text Box 3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294772" y="106732981"/>
            <a:ext cx="612000" cy="324000"/>
          </a:xfrm>
          <a:prstGeom prst="rect">
            <a:avLst/>
          </a:prstGeom>
          <a:noFill/>
          <a:ln w="25400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fr-FR" sz="400" b="1" i="0" u="none" strike="noStrike" baseline="0">
                <a:solidFill>
                  <a:srgbClr val="FFFFFF"/>
                </a:solidFill>
                <a:latin typeface="Arial Black"/>
              </a:rPr>
              <a:t>AUVERGNE </a:t>
            </a:r>
          </a:p>
          <a:p>
            <a:pPr algn="l" rtl="0">
              <a:defRPr sz="1000"/>
            </a:pPr>
            <a:r>
              <a:rPr lang="fr-FR" sz="400" b="1" i="0" u="none" strike="noStrike" baseline="0">
                <a:solidFill>
                  <a:srgbClr val="FFFFFF"/>
                </a:solidFill>
                <a:latin typeface="Times New Roman"/>
                <a:cs typeface="Times New Roman"/>
              </a:rPr>
              <a:t>RHONE</a:t>
            </a:r>
            <a:r>
              <a:rPr lang="fr-FR" sz="400" b="1" i="0" u="none" strike="noStrike" baseline="0">
                <a:solidFill>
                  <a:srgbClr val="FFFFFF"/>
                </a:solidFill>
                <a:latin typeface="Arial Black"/>
              </a:rPr>
              <a:t>-ALPES</a:t>
            </a:r>
          </a:p>
          <a:p>
            <a:pPr algn="l" rtl="0">
              <a:defRPr sz="1000"/>
            </a:pPr>
            <a:endParaRPr lang="fr-FR" sz="400" b="1" i="0" u="none" strike="noStrike" baseline="0">
              <a:solidFill>
                <a:srgbClr val="FFFFFF"/>
              </a:solidFill>
              <a:latin typeface="Arial Black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k/Desktop/cgt/temps%20et%20frais%20de%20trajet/Tableau%20d&#233;rogatoire%20temps%20de%20traj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1"/>
      <sheetName val="Feuil1"/>
    </sheetNames>
    <sheetDataSet>
      <sheetData sheetId="0"/>
      <sheetData sheetId="1">
        <row r="1">
          <cell r="A1">
            <v>3</v>
          </cell>
        </row>
        <row r="2">
          <cell r="A2">
            <v>4</v>
          </cell>
        </row>
        <row r="3">
          <cell r="A3">
            <v>5</v>
          </cell>
        </row>
        <row r="4">
          <cell r="A4">
            <v>6</v>
          </cell>
        </row>
        <row r="5">
          <cell r="A5" t="str">
            <v>7 et +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725CD-0DBA-4DE6-8C7C-5C1A60418BF7}">
  <dimension ref="A1:B8"/>
  <sheetViews>
    <sheetView workbookViewId="0">
      <selection activeCell="A2" sqref="A2:A7"/>
    </sheetView>
  </sheetViews>
  <sheetFormatPr baseColWidth="10" defaultRowHeight="14.5" x14ac:dyDescent="0.35"/>
  <cols>
    <col min="1" max="1" width="18.08984375" customWidth="1"/>
  </cols>
  <sheetData>
    <row r="1" spans="1:2" x14ac:dyDescent="0.35">
      <c r="A1" s="11" t="s">
        <v>24</v>
      </c>
    </row>
    <row r="2" spans="1:2" x14ac:dyDescent="0.35">
      <c r="A2" s="11" t="s">
        <v>22</v>
      </c>
      <c r="B2" t="s">
        <v>7</v>
      </c>
    </row>
    <row r="3" spans="1:2" x14ac:dyDescent="0.35">
      <c r="A3" s="11" t="s">
        <v>25</v>
      </c>
      <c r="B3">
        <v>0</v>
      </c>
    </row>
    <row r="4" spans="1:2" x14ac:dyDescent="0.35">
      <c r="A4" s="11" t="s">
        <v>26</v>
      </c>
      <c r="B4" t="s">
        <v>7</v>
      </c>
    </row>
    <row r="5" spans="1:2" x14ac:dyDescent="0.35">
      <c r="A5" s="11" t="s">
        <v>27</v>
      </c>
      <c r="B5" t="s">
        <v>7</v>
      </c>
    </row>
    <row r="6" spans="1:2" x14ac:dyDescent="0.35">
      <c r="A6" s="11" t="s">
        <v>23</v>
      </c>
      <c r="B6">
        <v>0</v>
      </c>
    </row>
    <row r="7" spans="1:2" x14ac:dyDescent="0.35">
      <c r="A7" s="11" t="s">
        <v>28</v>
      </c>
      <c r="B7">
        <v>0</v>
      </c>
    </row>
    <row r="8" spans="1:2" x14ac:dyDescent="0.35">
      <c r="A8" s="11" t="s">
        <v>29</v>
      </c>
      <c r="B8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7"/>
  <sheetViews>
    <sheetView tabSelected="1" zoomScale="108" workbookViewId="0">
      <selection activeCell="C9" sqref="C9"/>
    </sheetView>
  </sheetViews>
  <sheetFormatPr baseColWidth="10" defaultRowHeight="14.5" x14ac:dyDescent="0.35"/>
  <cols>
    <col min="1" max="1" width="34.453125" style="1" customWidth="1"/>
    <col min="2" max="2" width="17.26953125" style="1" customWidth="1"/>
    <col min="3" max="3" width="21.453125" style="1" customWidth="1"/>
    <col min="4" max="4" width="23.08984375" style="1" customWidth="1"/>
    <col min="5" max="5" width="11.6328125" style="1" customWidth="1"/>
    <col min="6" max="6" width="27.81640625" style="1" customWidth="1"/>
    <col min="7" max="7" width="30.54296875" style="1" customWidth="1"/>
    <col min="8" max="8" width="34.54296875" style="1" customWidth="1"/>
    <col min="9" max="10" width="10.90625" style="1"/>
    <col min="11" max="11" width="17.26953125" style="1" customWidth="1"/>
    <col min="12" max="16384" width="10.90625" style="1"/>
  </cols>
  <sheetData>
    <row r="1" spans="1:13" x14ac:dyDescent="0.35">
      <c r="A1" s="4"/>
      <c r="B1" s="4"/>
      <c r="C1" s="4"/>
      <c r="D1" s="4"/>
      <c r="E1" s="4"/>
      <c r="F1" s="4"/>
      <c r="G1" s="4"/>
    </row>
    <row r="2" spans="1:13" x14ac:dyDescent="0.35">
      <c r="A2" s="9"/>
      <c r="B2" s="9"/>
      <c r="C2" s="53"/>
      <c r="D2" s="54"/>
      <c r="E2" s="9"/>
      <c r="F2" s="9"/>
      <c r="G2" s="9"/>
      <c r="H2" s="9"/>
      <c r="I2" s="9"/>
      <c r="J2" s="9"/>
      <c r="K2" s="9"/>
      <c r="L2" s="9"/>
      <c r="M2" s="9"/>
    </row>
    <row r="3" spans="1:13" x14ac:dyDescent="0.35">
      <c r="A3" s="9"/>
      <c r="B3" s="9"/>
      <c r="C3" s="54"/>
      <c r="D3" s="54"/>
      <c r="E3" s="9"/>
      <c r="F3" s="9"/>
      <c r="G3" s="9"/>
      <c r="H3" s="9"/>
      <c r="I3" s="9"/>
      <c r="J3" s="9"/>
      <c r="K3" s="9"/>
      <c r="L3" s="9"/>
      <c r="M3" s="9"/>
    </row>
    <row r="4" spans="1:13" x14ac:dyDescent="0.35">
      <c r="A4" s="9"/>
      <c r="B4" s="2"/>
      <c r="C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35">
      <c r="A5" s="9"/>
      <c r="B5" s="9"/>
      <c r="D5" s="53"/>
      <c r="E5" s="9"/>
      <c r="F5" s="9"/>
      <c r="G5" s="9"/>
      <c r="H5" s="9"/>
      <c r="I5" s="9"/>
      <c r="J5" s="9"/>
      <c r="K5" s="9"/>
      <c r="L5" s="9"/>
      <c r="M5" s="9"/>
    </row>
    <row r="6" spans="1:13" x14ac:dyDescent="0.35">
      <c r="A6" s="9"/>
      <c r="B6" s="3"/>
      <c r="C6" s="4"/>
      <c r="D6" s="54"/>
      <c r="E6" s="9"/>
      <c r="F6" s="9"/>
      <c r="G6" s="9"/>
      <c r="H6" s="9"/>
      <c r="I6" s="9"/>
      <c r="J6" s="9"/>
      <c r="K6" s="9"/>
      <c r="L6" s="9"/>
      <c r="M6" s="9"/>
    </row>
    <row r="7" spans="1:13" ht="15" thickBot="1" x14ac:dyDescent="0.4">
      <c r="B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thickTop="1" x14ac:dyDescent="0.35">
      <c r="A8" s="51" t="s">
        <v>0</v>
      </c>
      <c r="B8" s="52"/>
      <c r="C8" s="26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35">
      <c r="A9" s="55" t="s">
        <v>1</v>
      </c>
      <c r="B9" s="56"/>
      <c r="C9" s="27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35">
      <c r="A10" s="57" t="s">
        <v>2</v>
      </c>
      <c r="B10" s="58"/>
      <c r="C10" s="28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35">
      <c r="A11" s="57" t="s">
        <v>6</v>
      </c>
      <c r="B11" s="58"/>
      <c r="C11" s="25"/>
      <c r="D11" s="12">
        <f>IF(C11="Célibataire","0,5",IF(C11="Divorcé(e)","0,5",IF(C11="Séparé(e)","0,5",IF(C11="Veuf(ve)","0,5",0))))</f>
        <v>0</v>
      </c>
      <c r="E11" s="9"/>
      <c r="F11" s="9"/>
      <c r="G11" s="9"/>
      <c r="H11" s="9"/>
      <c r="I11" s="9"/>
      <c r="J11" s="9"/>
      <c r="K11" s="9"/>
      <c r="L11" s="9"/>
    </row>
    <row r="12" spans="1:13" x14ac:dyDescent="0.35">
      <c r="A12" s="59" t="s">
        <v>3</v>
      </c>
      <c r="B12" s="60"/>
      <c r="C12" s="29">
        <f>IF((C10+D11)&lt;4,C10+D11,4)</f>
        <v>0</v>
      </c>
      <c r="D12" s="9"/>
      <c r="E12" s="9"/>
      <c r="F12" s="9"/>
      <c r="G12" s="9"/>
      <c r="H12" s="9"/>
      <c r="I12" s="9"/>
      <c r="J12" s="9"/>
      <c r="K12" s="9"/>
      <c r="L12" s="9"/>
    </row>
    <row r="13" spans="1:13" ht="15" thickBot="1" x14ac:dyDescent="0.4">
      <c r="A13" s="61" t="s">
        <v>4</v>
      </c>
      <c r="B13" s="62"/>
      <c r="C13" s="30" t="e">
        <f>C9/C12</f>
        <v>#DIV/0!</v>
      </c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 thickTop="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 thickBo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" thickTop="1" x14ac:dyDescent="0.35">
      <c r="A16" s="51" t="s">
        <v>31</v>
      </c>
      <c r="B16" s="52"/>
      <c r="C16" s="32" t="s">
        <v>5</v>
      </c>
      <c r="D16" s="26" t="s">
        <v>40</v>
      </c>
      <c r="E16" s="26" t="s">
        <v>41</v>
      </c>
      <c r="F16" s="9"/>
      <c r="G16" s="9"/>
      <c r="H16" s="9"/>
      <c r="I16" s="9"/>
      <c r="J16" s="9"/>
      <c r="K16" s="9"/>
      <c r="L16" s="9"/>
      <c r="M16" s="9"/>
    </row>
    <row r="17" spans="1:25" x14ac:dyDescent="0.35">
      <c r="A17" s="49" t="s">
        <v>8</v>
      </c>
      <c r="B17" s="50"/>
      <c r="C17" s="34" t="e">
        <f>IF(C13&lt;12501,B32,IF(C13&lt;20001,B33,IF(C13&lt;27501,B34,IF(C13&lt;35001,B35,B36))))</f>
        <v>#DIV/0!</v>
      </c>
      <c r="D17" s="35">
        <v>460</v>
      </c>
      <c r="E17" s="46"/>
      <c r="F17" s="9"/>
      <c r="G17" s="9"/>
      <c r="H17" s="9"/>
      <c r="I17" s="9"/>
      <c r="J17" s="9"/>
      <c r="K17" s="9"/>
      <c r="L17" s="9"/>
      <c r="M17" s="9"/>
    </row>
    <row r="18" spans="1:25" x14ac:dyDescent="0.35">
      <c r="A18" s="31" t="s">
        <v>9</v>
      </c>
      <c r="B18" s="38"/>
      <c r="C18" s="34" t="e">
        <f>IF(C13&lt;12501,C32,IF(C13&lt;20001,C33,IF(C13&lt;27501,C34,IF(C13&lt;35001,C35,C36))))</f>
        <v>#DIV/0!</v>
      </c>
      <c r="D18" s="35">
        <f>IF(C9&gt;40000,260,290)</f>
        <v>290</v>
      </c>
      <c r="E18" s="46"/>
      <c r="F18" s="9"/>
      <c r="G18" s="9"/>
      <c r="H18" s="9"/>
      <c r="I18" s="9"/>
      <c r="J18" s="9"/>
      <c r="K18" s="9"/>
      <c r="L18" s="9"/>
      <c r="M18" s="9"/>
    </row>
    <row r="19" spans="1:25" x14ac:dyDescent="0.35">
      <c r="A19" s="49" t="s">
        <v>10</v>
      </c>
      <c r="B19" s="50"/>
      <c r="C19" s="36" t="e">
        <f>IF(C13&lt;12501,D32,IF(C13&lt;20001,D33,IF(C13&lt;27501,D34,IF(C13&lt;35001,D35,D36))))</f>
        <v>#DIV/0!</v>
      </c>
      <c r="D19" s="37">
        <v>0.5</v>
      </c>
      <c r="E19" s="46"/>
      <c r="F19" s="9"/>
      <c r="G19" s="9"/>
      <c r="H19" s="9"/>
      <c r="I19" s="9"/>
      <c r="J19" s="9"/>
      <c r="K19" s="9"/>
      <c r="L19" s="9"/>
      <c r="M19" s="9"/>
    </row>
    <row r="20" spans="1:25" x14ac:dyDescent="0.35">
      <c r="A20" s="31" t="s">
        <v>38</v>
      </c>
      <c r="B20" s="45" t="s">
        <v>39</v>
      </c>
      <c r="C20" s="36" t="e">
        <f>IF(C13&lt;12501,F32,IF(C13&lt;20001,F33,IF(C13&lt;27501,F34,IF(C13&lt;35001,F35,F36))))</f>
        <v>#DIV/0!</v>
      </c>
      <c r="D20" s="37">
        <v>0</v>
      </c>
      <c r="E20" s="46"/>
      <c r="F20" s="9"/>
      <c r="G20" s="9"/>
      <c r="H20" s="9"/>
      <c r="I20" s="9"/>
      <c r="J20" s="9"/>
      <c r="K20" s="9"/>
      <c r="L20" s="9"/>
      <c r="M20" s="9"/>
    </row>
    <row r="21" spans="1:25" ht="15" thickBot="1" x14ac:dyDescent="0.4">
      <c r="A21" s="33" t="s">
        <v>12</v>
      </c>
      <c r="B21" s="45" t="s">
        <v>39</v>
      </c>
      <c r="C21" s="39" t="e">
        <f>IF(C13&lt;12501,G32,IF(C13&lt;20001,G33,IF(C13&lt;27501,G34,IF(C13&lt;35001,G35,G36))))</f>
        <v>#DIV/0!</v>
      </c>
      <c r="D21" s="40">
        <v>0</v>
      </c>
      <c r="E21" s="46"/>
      <c r="F21" s="9"/>
      <c r="G21" s="9"/>
      <c r="H21" s="9"/>
      <c r="I21" s="9"/>
      <c r="J21" s="9"/>
      <c r="K21" s="9"/>
      <c r="L21" s="9"/>
      <c r="M21" s="9"/>
    </row>
    <row r="22" spans="1:25" ht="15" thickTop="1" x14ac:dyDescent="0.35">
      <c r="A22" s="51" t="s">
        <v>30</v>
      </c>
      <c r="B22" s="52"/>
      <c r="C22" s="32" t="s">
        <v>5</v>
      </c>
      <c r="D22" s="26" t="s">
        <v>40</v>
      </c>
      <c r="E22" s="26" t="s">
        <v>41</v>
      </c>
      <c r="F22" s="9"/>
      <c r="G22" s="9"/>
      <c r="H22" s="9"/>
      <c r="I22" s="9"/>
      <c r="J22" s="9"/>
      <c r="K22" s="9"/>
      <c r="L22" s="9"/>
      <c r="M22" s="9"/>
    </row>
    <row r="23" spans="1:25" x14ac:dyDescent="0.35">
      <c r="A23" s="31" t="s">
        <v>13</v>
      </c>
      <c r="B23" s="38"/>
      <c r="C23" s="34">
        <v>50</v>
      </c>
      <c r="D23" s="35">
        <f>IF(C9&gt;40000,40,60)</f>
        <v>60</v>
      </c>
      <c r="E23" s="47"/>
      <c r="F23" s="9"/>
      <c r="G23" s="9"/>
      <c r="H23" s="9"/>
      <c r="I23" s="9"/>
      <c r="J23" s="9"/>
      <c r="K23" s="9"/>
      <c r="L23" s="9"/>
      <c r="M23" s="9"/>
    </row>
    <row r="24" spans="1:25" x14ac:dyDescent="0.35">
      <c r="A24" s="31" t="s">
        <v>32</v>
      </c>
      <c r="B24" s="38"/>
      <c r="C24" s="34">
        <v>70</v>
      </c>
      <c r="D24" s="35">
        <v>70</v>
      </c>
      <c r="E24" s="47"/>
      <c r="F24" s="9"/>
      <c r="G24" s="9"/>
      <c r="H24" s="9"/>
      <c r="I24" s="9"/>
      <c r="J24" s="9"/>
      <c r="K24" s="9"/>
      <c r="L24" s="9"/>
      <c r="M24" s="9"/>
    </row>
    <row r="25" spans="1:25" x14ac:dyDescent="0.35">
      <c r="A25" s="31" t="s">
        <v>33</v>
      </c>
      <c r="B25" s="38"/>
      <c r="C25" s="34" t="s">
        <v>34</v>
      </c>
      <c r="D25" s="35" t="s">
        <v>34</v>
      </c>
      <c r="E25" s="47"/>
      <c r="F25" s="9"/>
      <c r="G25" s="9"/>
      <c r="H25" s="9"/>
      <c r="I25" s="9"/>
      <c r="J25" s="9"/>
      <c r="K25" s="9"/>
      <c r="L25" s="9"/>
      <c r="M25" s="9"/>
    </row>
    <row r="26" spans="1:25" x14ac:dyDescent="0.35">
      <c r="A26" s="49" t="s">
        <v>11</v>
      </c>
      <c r="B26" s="50"/>
      <c r="C26" s="36">
        <v>0.5</v>
      </c>
      <c r="D26" s="37">
        <v>0.4</v>
      </c>
      <c r="E26" s="47"/>
      <c r="F26" s="9"/>
      <c r="G26" s="9"/>
      <c r="H26" s="9"/>
      <c r="I26" s="9"/>
      <c r="J26" s="9"/>
      <c r="K26" s="9"/>
      <c r="L26" s="9"/>
      <c r="M26" s="9"/>
    </row>
    <row r="27" spans="1:25" x14ac:dyDescent="0.35">
      <c r="A27" s="31" t="s">
        <v>37</v>
      </c>
      <c r="B27" s="38"/>
      <c r="C27" s="36" t="s">
        <v>36</v>
      </c>
      <c r="D27" s="37" t="s">
        <v>36</v>
      </c>
      <c r="E27" s="47"/>
      <c r="F27" s="9"/>
      <c r="G27" s="9"/>
      <c r="H27" s="9"/>
      <c r="I27" s="9"/>
      <c r="J27" s="9"/>
      <c r="K27" s="9"/>
      <c r="L27" s="9"/>
      <c r="M27" s="9"/>
    </row>
    <row r="28" spans="1:25" ht="15" thickBot="1" x14ac:dyDescent="0.4">
      <c r="A28" s="44" t="s">
        <v>35</v>
      </c>
      <c r="B28" s="43"/>
      <c r="C28" s="41" t="s">
        <v>36</v>
      </c>
      <c r="D28" s="42" t="s">
        <v>36</v>
      </c>
      <c r="E28" s="48"/>
      <c r="F28" s="9"/>
      <c r="G28" s="9"/>
      <c r="H28" s="9"/>
      <c r="I28" s="9"/>
      <c r="J28" s="9"/>
      <c r="K28" s="9"/>
      <c r="L28" s="9"/>
      <c r="M28" s="9"/>
    </row>
    <row r="29" spans="1:25" ht="15" thickTop="1" x14ac:dyDescent="0.35">
      <c r="A29" s="7"/>
      <c r="B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25" ht="15" thickBot="1" x14ac:dyDescent="0.4">
      <c r="A30" s="9"/>
      <c r="B30" s="9"/>
      <c r="C30" s="9"/>
      <c r="D30" s="8"/>
      <c r="E30" s="9"/>
      <c r="F30" s="9"/>
      <c r="G30" s="9"/>
      <c r="H30" s="9"/>
      <c r="I30" s="9"/>
      <c r="J30" s="9"/>
      <c r="K30" s="9"/>
      <c r="L30" s="9"/>
      <c r="M30" s="9"/>
    </row>
    <row r="31" spans="1:25" x14ac:dyDescent="0.35">
      <c r="A31" s="13" t="s">
        <v>14</v>
      </c>
      <c r="B31" s="5" t="s">
        <v>8</v>
      </c>
      <c r="C31" s="5" t="s">
        <v>9</v>
      </c>
      <c r="D31" s="63" t="s">
        <v>10</v>
      </c>
      <c r="E31" s="63"/>
      <c r="F31" s="5" t="s">
        <v>15</v>
      </c>
      <c r="G31" s="6" t="s">
        <v>16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x14ac:dyDescent="0.35">
      <c r="A32" s="14" t="s">
        <v>17</v>
      </c>
      <c r="B32" s="15">
        <v>540</v>
      </c>
      <c r="C32" s="15">
        <v>320</v>
      </c>
      <c r="D32" s="64">
        <v>0.6</v>
      </c>
      <c r="E32" s="64"/>
      <c r="F32" s="10">
        <v>0.6</v>
      </c>
      <c r="G32" s="16">
        <v>0.3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6" x14ac:dyDescent="0.35">
      <c r="A33" s="17" t="s">
        <v>19</v>
      </c>
      <c r="B33" s="18">
        <v>500</v>
      </c>
      <c r="C33" s="18">
        <v>300</v>
      </c>
      <c r="D33" s="65">
        <v>0.55000000000000004</v>
      </c>
      <c r="E33" s="67"/>
      <c r="F33" s="19">
        <v>0.55000000000000004</v>
      </c>
      <c r="G33" s="20">
        <v>0.3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6" x14ac:dyDescent="0.35">
      <c r="A34" s="14" t="s">
        <v>18</v>
      </c>
      <c r="B34" s="15">
        <v>460</v>
      </c>
      <c r="C34" s="15">
        <v>280</v>
      </c>
      <c r="D34" s="64">
        <v>0.5</v>
      </c>
      <c r="E34" s="68"/>
      <c r="F34" s="10">
        <v>0.5</v>
      </c>
      <c r="G34" s="16">
        <v>0.25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6" x14ac:dyDescent="0.35">
      <c r="A35" s="17" t="s">
        <v>20</v>
      </c>
      <c r="B35" s="18">
        <v>420</v>
      </c>
      <c r="C35" s="18">
        <v>260</v>
      </c>
      <c r="D35" s="65">
        <v>0.45</v>
      </c>
      <c r="E35" s="65"/>
      <c r="F35" s="19">
        <v>0.45</v>
      </c>
      <c r="G35" s="20">
        <v>0.2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6" ht="15" thickBot="1" x14ac:dyDescent="0.4">
      <c r="A36" s="21" t="s">
        <v>21</v>
      </c>
      <c r="B36" s="22">
        <v>380</v>
      </c>
      <c r="C36" s="22">
        <v>240</v>
      </c>
      <c r="D36" s="66">
        <v>0.4</v>
      </c>
      <c r="E36" s="66"/>
      <c r="F36" s="23">
        <v>0.4</v>
      </c>
      <c r="G36" s="24">
        <v>0.2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6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3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3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3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3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3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3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3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3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3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3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3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3:26" x14ac:dyDescent="0.3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3:26" x14ac:dyDescent="0.3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3:26" x14ac:dyDescent="0.3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3:26" x14ac:dyDescent="0.3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3:26" x14ac:dyDescent="0.3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3:26" x14ac:dyDescent="0.3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3:26" x14ac:dyDescent="0.3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3:26" x14ac:dyDescent="0.3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3:26" x14ac:dyDescent="0.3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3:26" x14ac:dyDescent="0.3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3:26" x14ac:dyDescent="0.3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3:26" x14ac:dyDescent="0.3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3:26" x14ac:dyDescent="0.3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3:26" x14ac:dyDescent="0.3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3:26" x14ac:dyDescent="0.3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3:26" x14ac:dyDescent="0.3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3:26" x14ac:dyDescent="0.3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3:26" x14ac:dyDescent="0.3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3:26" x14ac:dyDescent="0.3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3:26" x14ac:dyDescent="0.3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3:26" x14ac:dyDescent="0.3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3:26" x14ac:dyDescent="0.3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3:26" x14ac:dyDescent="0.3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3:26" x14ac:dyDescent="0.3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3:26" x14ac:dyDescent="0.3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3:26" x14ac:dyDescent="0.3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3:26" x14ac:dyDescent="0.3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3:26" x14ac:dyDescent="0.3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3:26" x14ac:dyDescent="0.3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3:26" x14ac:dyDescent="0.3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3:26" x14ac:dyDescent="0.3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3:26" x14ac:dyDescent="0.3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3:26" x14ac:dyDescent="0.3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3:26" x14ac:dyDescent="0.3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3:26" x14ac:dyDescent="0.3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3:26" x14ac:dyDescent="0.3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3:26" x14ac:dyDescent="0.3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3:26" x14ac:dyDescent="0.3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3:26" x14ac:dyDescent="0.3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3:26" x14ac:dyDescent="0.3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3:26" x14ac:dyDescent="0.3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3:26" x14ac:dyDescent="0.3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3:26" x14ac:dyDescent="0.3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3:26" x14ac:dyDescent="0.3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3:26" x14ac:dyDescent="0.3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3:26" x14ac:dyDescent="0.3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3:26" x14ac:dyDescent="0.3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</sheetData>
  <sheetProtection algorithmName="SHA-512" hashValue="iZTvxfa3C+BaawVGryufKeNC7isvdMqGiocRlAiASLEAbu2vXgjIWUiWMfk25GyY72brEPHIp0C1SqDjSQY4Og==" saltValue="yD3FadyyKimNVzwEyB/rcg==" spinCount="100000" sheet="1" objects="1" scenarios="1"/>
  <mergeCells count="19">
    <mergeCell ref="D31:E31"/>
    <mergeCell ref="D32:E32"/>
    <mergeCell ref="D35:E35"/>
    <mergeCell ref="D36:E36"/>
    <mergeCell ref="D33:E33"/>
    <mergeCell ref="D34:E34"/>
    <mergeCell ref="A26:B26"/>
    <mergeCell ref="A22:B22"/>
    <mergeCell ref="C2:D3"/>
    <mergeCell ref="A17:B17"/>
    <mergeCell ref="A19:B19"/>
    <mergeCell ref="A8:B8"/>
    <mergeCell ref="A9:B9"/>
    <mergeCell ref="A10:B10"/>
    <mergeCell ref="A11:B11"/>
    <mergeCell ref="A12:B12"/>
    <mergeCell ref="A13:B13"/>
    <mergeCell ref="A16:B16"/>
    <mergeCell ref="D5:D6"/>
  </mergeCells>
  <phoneticPr fontId="2" type="noConversion"/>
  <conditionalFormatting sqref="E17">
    <cfRule type="expression" dxfId="10" priority="11">
      <formula>$D$17&lt;=$C$17</formula>
    </cfRule>
  </conditionalFormatting>
  <conditionalFormatting sqref="E18">
    <cfRule type="expression" dxfId="9" priority="10">
      <formula>$D$18&lt;=$C$18</formula>
    </cfRule>
  </conditionalFormatting>
  <conditionalFormatting sqref="E19">
    <cfRule type="expression" dxfId="8" priority="9">
      <formula>$D$19&lt;=$C$19</formula>
    </cfRule>
  </conditionalFormatting>
  <conditionalFormatting sqref="E20">
    <cfRule type="expression" dxfId="7" priority="8">
      <formula>$D$20&lt;=$C$20</formula>
    </cfRule>
  </conditionalFormatting>
  <conditionalFormatting sqref="E21">
    <cfRule type="expression" dxfId="6" priority="7">
      <formula>$D$21&lt;=$C$21</formula>
    </cfRule>
  </conditionalFormatting>
  <conditionalFormatting sqref="E24">
    <cfRule type="expression" dxfId="5" priority="6">
      <formula>$D$24&lt;=$C$24</formula>
    </cfRule>
  </conditionalFormatting>
  <conditionalFormatting sqref="E25">
    <cfRule type="expression" dxfId="4" priority="5">
      <formula>$D$25&lt;=$C$25</formula>
    </cfRule>
  </conditionalFormatting>
  <conditionalFormatting sqref="E26">
    <cfRule type="expression" dxfId="3" priority="4">
      <formula>$D$26&lt;=$C$26</formula>
    </cfRule>
  </conditionalFormatting>
  <conditionalFormatting sqref="E27">
    <cfRule type="expression" dxfId="2" priority="3">
      <formula>$D$27&lt;=$C$27</formula>
    </cfRule>
  </conditionalFormatting>
  <conditionalFormatting sqref="E28">
    <cfRule type="expression" dxfId="1" priority="2">
      <formula>$D$28&lt;=$C$28</formula>
    </cfRule>
  </conditionalFormatting>
  <conditionalFormatting sqref="E23">
    <cfRule type="expression" dxfId="0" priority="1">
      <formula>$D$23&lt;=$C$23</formula>
    </cfRule>
  </conditionalFormatting>
  <pageMargins left="0.22" right="0.24" top="0.3" bottom="0.37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A45B5C-A5B4-4FD2-B626-BBA7261430AD}">
          <x14:formula1>
            <xm:f>Feuil2!$A$2:$A$8</xm:f>
          </x14:formula1>
          <xm:sqref>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CGT</cp:lastModifiedBy>
  <cp:lastPrinted>2015-12-07T13:49:11Z</cp:lastPrinted>
  <dcterms:created xsi:type="dcterms:W3CDTF">2015-12-03T09:59:07Z</dcterms:created>
  <dcterms:modified xsi:type="dcterms:W3CDTF">2019-07-15T13:37:55Z</dcterms:modified>
</cp:coreProperties>
</file>